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gjdgxs" localSheetId="0">Sheet1!$A$29</definedName>
  </definedNames>
  <calcPr calcId="144525"/>
</workbook>
</file>

<file path=xl/calcChain.xml><?xml version="1.0" encoding="utf-8"?>
<calcChain xmlns="http://schemas.openxmlformats.org/spreadsheetml/2006/main">
  <c r="K11" i="1" l="1"/>
  <c r="K14" i="1"/>
  <c r="K15" i="1"/>
  <c r="K16" i="1"/>
  <c r="K17" i="1"/>
  <c r="K18" i="1"/>
  <c r="K19" i="1"/>
  <c r="K20" i="1"/>
  <c r="K22" i="1"/>
  <c r="K23" i="1"/>
  <c r="K24" i="1"/>
  <c r="K25" i="1"/>
  <c r="K27" i="1"/>
  <c r="K28" i="1"/>
  <c r="K7" i="1"/>
  <c r="K8" i="1"/>
  <c r="K9" i="1"/>
  <c r="K10" i="1"/>
  <c r="K6" i="1"/>
  <c r="I25" i="1"/>
  <c r="G28" i="1"/>
  <c r="I20" i="1"/>
  <c r="I28" i="1"/>
  <c r="I11" i="1" l="1"/>
  <c r="J11" i="1" s="1"/>
  <c r="J7" i="1"/>
  <c r="J8" i="1"/>
  <c r="J9" i="1"/>
  <c r="J10" i="1"/>
  <c r="J14" i="1"/>
  <c r="J15" i="1"/>
  <c r="J16" i="1"/>
  <c r="J17" i="1"/>
  <c r="J18" i="1"/>
  <c r="J19" i="1"/>
  <c r="J20" i="1"/>
  <c r="J22" i="1"/>
  <c r="J23" i="1"/>
  <c r="J24" i="1"/>
  <c r="J25" i="1"/>
  <c r="J27" i="1"/>
  <c r="J28" i="1"/>
  <c r="J6" i="1"/>
  <c r="H11" i="1"/>
  <c r="G24" i="1" l="1"/>
  <c r="E25" i="1" l="1"/>
  <c r="E11" i="1"/>
  <c r="G11" i="1"/>
  <c r="G20" i="1"/>
  <c r="L9" i="1"/>
  <c r="L13" i="1"/>
  <c r="L16" i="1"/>
  <c r="L21" i="1"/>
  <c r="L22" i="1"/>
  <c r="L26" i="1"/>
  <c r="L27" i="1"/>
  <c r="L7" i="1"/>
  <c r="L8" i="1"/>
  <c r="L10" i="1"/>
  <c r="L14" i="1"/>
  <c r="L15" i="1"/>
  <c r="L17" i="1"/>
  <c r="L18" i="1"/>
  <c r="L19" i="1"/>
  <c r="L23" i="1"/>
  <c r="L24" i="1"/>
  <c r="L6" i="1"/>
  <c r="E24" i="1"/>
  <c r="E20" i="1"/>
  <c r="L20" i="1" l="1"/>
  <c r="G25" i="1"/>
  <c r="L11" i="1"/>
  <c r="E28" i="1"/>
  <c r="L25" i="1" l="1"/>
  <c r="L28" i="1" l="1"/>
</calcChain>
</file>

<file path=xl/sharedStrings.xml><?xml version="1.0" encoding="utf-8"?>
<sst xmlns="http://schemas.openxmlformats.org/spreadsheetml/2006/main" count="59" uniqueCount="40">
  <si>
    <t xml:space="preserve">                                             Demand No. 76 - Ministry of Planning                           </t>
  </si>
  <si>
    <t>(Amount in Lakhs)</t>
  </si>
  <si>
    <t>Revenue Section</t>
  </si>
  <si>
    <t>Allocation for May, 2020</t>
  </si>
  <si>
    <t>Remarks, if any</t>
  </si>
  <si>
    <t>A. Establishment</t>
  </si>
  <si>
    <t>Department of Planning</t>
  </si>
  <si>
    <t xml:space="preserve"> </t>
  </si>
  <si>
    <t>NITI Aayog - Headquarters</t>
  </si>
  <si>
    <t>Economic Advisory Council to Prime Minister</t>
  </si>
  <si>
    <t>Departmental Canteen</t>
  </si>
  <si>
    <t>Development Monitoring and Evaluation Office</t>
  </si>
  <si>
    <t>Total Establishment</t>
  </si>
  <si>
    <t>B. Schemes</t>
  </si>
  <si>
    <t>Plan Formulation, Appraisal and Review</t>
  </si>
  <si>
    <t>Renovation &amp; Alteration</t>
  </si>
  <si>
    <t>Research &amp; Study</t>
  </si>
  <si>
    <t>ODA from JI/CA for Sustainable Development Goals (Aspirational Districts Assistance Programme)</t>
  </si>
  <si>
    <t>Information Technology -Office Expenses</t>
  </si>
  <si>
    <t>C. Autonomous Institution - NILERD</t>
  </si>
  <si>
    <t>Grants-in-Aid- General</t>
  </si>
  <si>
    <t>Grants-in-Aid- Salaries</t>
  </si>
  <si>
    <t>Total Grants-in-Aid to NILERD</t>
  </si>
  <si>
    <t>Total Revenue Section (A+B+C)</t>
  </si>
  <si>
    <t xml:space="preserve">  </t>
  </si>
  <si>
    <t>Capital Section</t>
  </si>
  <si>
    <t xml:space="preserve">                                      Information Technology- Machinery &amp; Equipment</t>
  </si>
  <si>
    <t>Grand Total (Revenue + Capital Sections)</t>
  </si>
  <si>
    <r>
      <t>●</t>
    </r>
    <r>
      <rPr>
        <sz val="7"/>
        <color rgb="FF000000"/>
        <rFont val="Times New Roman"/>
        <family val="1"/>
      </rPr>
      <t xml:space="preserve">        </t>
    </r>
    <r>
      <rPr>
        <sz val="10"/>
        <color rgb="FF000000"/>
        <rFont val="Calibri"/>
        <family val="2"/>
        <scheme val="minor"/>
      </rPr>
      <t> </t>
    </r>
  </si>
  <si>
    <t>Allocation for first quarter 2020-21</t>
  </si>
  <si>
    <t>Allocation for April, 2020</t>
  </si>
  <si>
    <t xml:space="preserve">    Atal Innovation Mission (AIM)</t>
  </si>
  <si>
    <t>PROGRESSIVE EXP</t>
  </si>
  <si>
    <t>BALANCE QUATERLY BUDGET</t>
  </si>
  <si>
    <t>Expenditure against Budget allocation in the financial year 2020-21  as on 31/05/2020(DDMMYYYY)</t>
  </si>
  <si>
    <t>Expenditure MAY</t>
  </si>
  <si>
    <t>Expenditure  April</t>
  </si>
  <si>
    <t>Allocation for JUNE, 2020</t>
  </si>
  <si>
    <t>Funds available for the remaining JUNE</t>
  </si>
  <si>
    <t>Expenditure 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</si>
</sst>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0"/>
      <color rgb="FF000000"/>
      <name val="Noto Sans Symbols"/>
    </font>
    <font>
      <sz val="7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8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topLeftCell="A20" zoomScaleNormal="100" workbookViewId="0">
      <selection activeCell="N25" sqref="N25"/>
    </sheetView>
  </sheetViews>
  <sheetFormatPr defaultRowHeight="15"/>
  <cols>
    <col min="2" max="2" width="24.28515625" customWidth="1"/>
    <col min="3" max="3" width="17.42578125" customWidth="1"/>
    <col min="4" max="4" width="15.85546875" customWidth="1"/>
    <col min="5" max="5" width="16.28515625" customWidth="1"/>
    <col min="6" max="6" width="15.28515625" customWidth="1"/>
    <col min="7" max="9" width="16.5703125" customWidth="1"/>
    <col min="10" max="12" width="17.28515625" customWidth="1"/>
    <col min="13" max="13" width="20.7109375" customWidth="1"/>
  </cols>
  <sheetData>
    <row r="1" spans="1:13" ht="25.5" customHeight="1">
      <c r="A1" s="1"/>
      <c r="B1" s="22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25.5" customHeight="1">
      <c r="A2" s="23" t="s">
        <v>34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15.75" thickBot="1">
      <c r="A3" s="1"/>
      <c r="B3" s="24" t="s">
        <v>1</v>
      </c>
      <c r="C3" s="25"/>
      <c r="D3" s="25"/>
      <c r="E3" s="25"/>
      <c r="F3" s="24"/>
      <c r="G3" s="24"/>
      <c r="H3" s="24"/>
      <c r="I3" s="24"/>
      <c r="J3" s="24"/>
      <c r="K3" s="24"/>
      <c r="L3" s="24"/>
      <c r="M3" s="24"/>
    </row>
    <row r="4" spans="1:13" ht="90" customHeight="1" thickBot="1">
      <c r="A4" s="2"/>
      <c r="B4" s="16" t="s">
        <v>2</v>
      </c>
      <c r="C4" s="17" t="s">
        <v>29</v>
      </c>
      <c r="D4" s="3" t="s">
        <v>30</v>
      </c>
      <c r="E4" s="3" t="s">
        <v>36</v>
      </c>
      <c r="F4" s="3" t="s">
        <v>3</v>
      </c>
      <c r="G4" s="3" t="s">
        <v>35</v>
      </c>
      <c r="H4" s="3" t="s">
        <v>37</v>
      </c>
      <c r="I4" s="3" t="s">
        <v>39</v>
      </c>
      <c r="J4" s="3" t="s">
        <v>38</v>
      </c>
      <c r="K4" s="3" t="s">
        <v>32</v>
      </c>
      <c r="L4" s="3" t="s">
        <v>33</v>
      </c>
      <c r="M4" s="3" t="s">
        <v>4</v>
      </c>
    </row>
    <row r="5" spans="1:13" ht="15.75" thickBot="1">
      <c r="A5" s="4"/>
      <c r="B5" s="5" t="s">
        <v>5</v>
      </c>
      <c r="C5" s="6"/>
      <c r="D5" s="7"/>
      <c r="E5" s="6"/>
      <c r="F5" s="7"/>
      <c r="G5" s="7"/>
      <c r="H5" s="7"/>
      <c r="I5" s="7"/>
      <c r="J5" s="7"/>
      <c r="K5" s="7"/>
      <c r="L5" s="7"/>
      <c r="M5" s="7"/>
    </row>
    <row r="6" spans="1:13" ht="39" customHeight="1" thickBot="1">
      <c r="A6" s="8">
        <v>1</v>
      </c>
      <c r="B6" s="7" t="s">
        <v>6</v>
      </c>
      <c r="C6" s="19">
        <v>35.5</v>
      </c>
      <c r="D6" s="20">
        <v>17.5</v>
      </c>
      <c r="E6" s="20">
        <v>16.8</v>
      </c>
      <c r="F6" s="20">
        <v>9</v>
      </c>
      <c r="G6" s="20">
        <v>8.58</v>
      </c>
      <c r="H6" s="20">
        <v>9</v>
      </c>
      <c r="I6" s="20"/>
      <c r="J6" s="20">
        <f>H6-I6</f>
        <v>9</v>
      </c>
      <c r="K6" s="20">
        <f>E6+G6+I6</f>
        <v>25.380000000000003</v>
      </c>
      <c r="L6" s="20">
        <f>C6-K6</f>
        <v>10.119999999999997</v>
      </c>
      <c r="M6" s="9" t="s">
        <v>7</v>
      </c>
    </row>
    <row r="7" spans="1:13" ht="51.75" customHeight="1" thickBot="1">
      <c r="A7" s="8">
        <v>2</v>
      </c>
      <c r="B7" s="7" t="s">
        <v>8</v>
      </c>
      <c r="C7" s="19">
        <v>1706.5</v>
      </c>
      <c r="D7" s="20">
        <v>858</v>
      </c>
      <c r="E7" s="20">
        <v>814.71</v>
      </c>
      <c r="F7" s="20">
        <v>424.25</v>
      </c>
      <c r="G7" s="20">
        <v>492.18</v>
      </c>
      <c r="H7" s="20">
        <v>424.25</v>
      </c>
      <c r="I7" s="20">
        <v>10</v>
      </c>
      <c r="J7" s="20">
        <f t="shared" ref="J7:J28" si="0">H7-I7</f>
        <v>414.25</v>
      </c>
      <c r="K7" s="20">
        <f t="shared" ref="K7:K28" si="1">E7+G7+I7</f>
        <v>1316.89</v>
      </c>
      <c r="L7" s="20">
        <f t="shared" ref="L7:L28" si="2">C7-K7</f>
        <v>389.6099999999999</v>
      </c>
      <c r="M7" s="9" t="s">
        <v>7</v>
      </c>
    </row>
    <row r="8" spans="1:13" ht="77.25" customHeight="1" thickBot="1">
      <c r="A8" s="8">
        <v>3</v>
      </c>
      <c r="B8" s="7" t="s">
        <v>9</v>
      </c>
      <c r="C8" s="19">
        <v>33</v>
      </c>
      <c r="D8" s="20">
        <v>17</v>
      </c>
      <c r="E8" s="20">
        <v>15.47</v>
      </c>
      <c r="F8" s="20">
        <v>8</v>
      </c>
      <c r="G8" s="20">
        <v>14.52</v>
      </c>
      <c r="H8" s="20">
        <v>8</v>
      </c>
      <c r="I8" s="20">
        <v>2</v>
      </c>
      <c r="J8" s="20">
        <f t="shared" si="0"/>
        <v>6</v>
      </c>
      <c r="K8" s="20">
        <f t="shared" si="1"/>
        <v>31.990000000000002</v>
      </c>
      <c r="L8" s="20">
        <f t="shared" si="2"/>
        <v>1.009999999999998</v>
      </c>
      <c r="M8" s="9" t="s">
        <v>7</v>
      </c>
    </row>
    <row r="9" spans="1:13" ht="39" customHeight="1" thickBot="1">
      <c r="A9" s="8">
        <v>4</v>
      </c>
      <c r="B9" s="7" t="s">
        <v>10</v>
      </c>
      <c r="C9" s="19">
        <v>15</v>
      </c>
      <c r="D9" s="20">
        <v>7.5</v>
      </c>
      <c r="E9" s="20">
        <v>0</v>
      </c>
      <c r="F9" s="20">
        <v>3.75</v>
      </c>
      <c r="G9" s="20">
        <v>0</v>
      </c>
      <c r="H9" s="20">
        <v>3.75</v>
      </c>
      <c r="I9" s="20">
        <v>11</v>
      </c>
      <c r="J9" s="20">
        <f t="shared" si="0"/>
        <v>-7.25</v>
      </c>
      <c r="K9" s="20">
        <f t="shared" si="1"/>
        <v>11</v>
      </c>
      <c r="L9" s="20">
        <f t="shared" si="2"/>
        <v>4</v>
      </c>
      <c r="M9" s="9" t="s">
        <v>7</v>
      </c>
    </row>
    <row r="10" spans="1:13" ht="77.25" customHeight="1" thickBot="1">
      <c r="A10" s="8">
        <v>5</v>
      </c>
      <c r="B10" s="7" t="s">
        <v>11</v>
      </c>
      <c r="C10" s="19">
        <v>210</v>
      </c>
      <c r="D10" s="20">
        <v>100</v>
      </c>
      <c r="E10" s="20">
        <v>87.12</v>
      </c>
      <c r="F10" s="20">
        <v>55</v>
      </c>
      <c r="G10" s="20">
        <v>55.23</v>
      </c>
      <c r="H10" s="20">
        <v>55</v>
      </c>
      <c r="I10" s="20">
        <v>25</v>
      </c>
      <c r="J10" s="20">
        <f t="shared" si="0"/>
        <v>30</v>
      </c>
      <c r="K10" s="20">
        <f t="shared" si="1"/>
        <v>167.35</v>
      </c>
      <c r="L10" s="20">
        <f t="shared" si="2"/>
        <v>42.650000000000006</v>
      </c>
      <c r="M10" s="9" t="s">
        <v>7</v>
      </c>
    </row>
    <row r="11" spans="1:13" ht="39" customHeight="1" thickBot="1">
      <c r="A11" s="10"/>
      <c r="B11" s="5" t="s">
        <v>12</v>
      </c>
      <c r="C11" s="19">
        <v>2000</v>
      </c>
      <c r="D11" s="19">
        <v>1000</v>
      </c>
      <c r="E11" s="19">
        <f>SUM(E6:E10)</f>
        <v>934.1</v>
      </c>
      <c r="F11" s="19">
        <v>500</v>
      </c>
      <c r="G11" s="19">
        <f>SUM(G6:G10)</f>
        <v>570.51</v>
      </c>
      <c r="H11" s="20">
        <f>SUM(H6:H10)</f>
        <v>500</v>
      </c>
      <c r="I11" s="20">
        <f>SUM(I6:I10)</f>
        <v>48</v>
      </c>
      <c r="J11" s="20">
        <f t="shared" si="0"/>
        <v>452</v>
      </c>
      <c r="K11" s="19">
        <f t="shared" si="1"/>
        <v>1552.6100000000001</v>
      </c>
      <c r="L11" s="19">
        <f t="shared" si="2"/>
        <v>447.38999999999987</v>
      </c>
      <c r="M11" s="9" t="s">
        <v>7</v>
      </c>
    </row>
    <row r="12" spans="1:13" ht="16.5" thickBot="1">
      <c r="A12" s="4"/>
      <c r="B12" s="11"/>
      <c r="C12" s="21"/>
      <c r="D12" s="21"/>
      <c r="E12" s="20"/>
      <c r="F12" s="21"/>
      <c r="G12" s="21"/>
      <c r="H12" s="20"/>
      <c r="I12" s="20"/>
      <c r="J12" s="20"/>
      <c r="K12" s="20"/>
      <c r="L12" s="20"/>
      <c r="M12" s="7"/>
    </row>
    <row r="13" spans="1:13" ht="39" customHeight="1" thickBot="1">
      <c r="A13" s="4" t="s">
        <v>7</v>
      </c>
      <c r="B13" s="5" t="s">
        <v>13</v>
      </c>
      <c r="C13" s="21"/>
      <c r="D13" s="21"/>
      <c r="E13" s="20"/>
      <c r="F13" s="21"/>
      <c r="G13" s="21"/>
      <c r="H13" s="20"/>
      <c r="I13" s="20"/>
      <c r="J13" s="20"/>
      <c r="K13" s="20"/>
      <c r="L13" s="20">
        <f t="shared" si="2"/>
        <v>0</v>
      </c>
      <c r="M13" s="7"/>
    </row>
    <row r="14" spans="1:13" ht="64.5" customHeight="1" thickBot="1">
      <c r="A14" s="12">
        <v>1</v>
      </c>
      <c r="B14" s="18" t="s">
        <v>31</v>
      </c>
      <c r="C14" s="19">
        <v>4180</v>
      </c>
      <c r="D14" s="20">
        <v>1180</v>
      </c>
      <c r="E14" s="20">
        <v>1179.69</v>
      </c>
      <c r="F14" s="20">
        <v>1500</v>
      </c>
      <c r="G14" s="20">
        <v>1520.02</v>
      </c>
      <c r="H14" s="20">
        <v>1500</v>
      </c>
      <c r="I14" s="20"/>
      <c r="J14" s="20">
        <f t="shared" si="0"/>
        <v>1500</v>
      </c>
      <c r="K14" s="20">
        <f t="shared" si="1"/>
        <v>2699.71</v>
      </c>
      <c r="L14" s="20">
        <f t="shared" si="2"/>
        <v>1480.29</v>
      </c>
      <c r="M14" s="9" t="s">
        <v>7</v>
      </c>
    </row>
    <row r="15" spans="1:13" ht="77.25" customHeight="1" thickBot="1">
      <c r="A15" s="12">
        <v>2</v>
      </c>
      <c r="B15" s="7" t="s">
        <v>14</v>
      </c>
      <c r="C15" s="19">
        <v>640</v>
      </c>
      <c r="D15" s="20">
        <v>200</v>
      </c>
      <c r="E15" s="20">
        <v>77.13</v>
      </c>
      <c r="F15" s="20">
        <v>220</v>
      </c>
      <c r="G15" s="20">
        <v>265.23</v>
      </c>
      <c r="H15" s="20">
        <v>220</v>
      </c>
      <c r="I15" s="20">
        <v>13</v>
      </c>
      <c r="J15" s="20">
        <f t="shared" si="0"/>
        <v>207</v>
      </c>
      <c r="K15" s="20">
        <f t="shared" si="1"/>
        <v>355.36</v>
      </c>
      <c r="L15" s="20">
        <f t="shared" si="2"/>
        <v>284.64</v>
      </c>
      <c r="M15" s="9" t="s">
        <v>7</v>
      </c>
    </row>
    <row r="16" spans="1:13" ht="39" customHeight="1" thickBot="1">
      <c r="A16" s="12">
        <v>3</v>
      </c>
      <c r="B16" s="7" t="s">
        <v>15</v>
      </c>
      <c r="C16" s="19">
        <v>90</v>
      </c>
      <c r="D16" s="20">
        <v>0</v>
      </c>
      <c r="E16" s="20">
        <v>0</v>
      </c>
      <c r="F16" s="20">
        <v>45</v>
      </c>
      <c r="G16" s="20">
        <v>0</v>
      </c>
      <c r="H16" s="20">
        <v>45</v>
      </c>
      <c r="I16" s="20"/>
      <c r="J16" s="20">
        <f t="shared" si="0"/>
        <v>45</v>
      </c>
      <c r="K16" s="20">
        <f t="shared" si="1"/>
        <v>0</v>
      </c>
      <c r="L16" s="20">
        <f t="shared" si="2"/>
        <v>90</v>
      </c>
      <c r="M16" s="9" t="s">
        <v>7</v>
      </c>
    </row>
    <row r="17" spans="1:13" ht="26.25" customHeight="1" thickBot="1">
      <c r="A17" s="12">
        <v>4</v>
      </c>
      <c r="B17" s="7" t="s">
        <v>16</v>
      </c>
      <c r="C17" s="19">
        <v>70</v>
      </c>
      <c r="D17" s="20">
        <v>25</v>
      </c>
      <c r="E17" s="20">
        <v>23.16</v>
      </c>
      <c r="F17" s="20">
        <v>25</v>
      </c>
      <c r="G17" s="20">
        <v>86.45</v>
      </c>
      <c r="H17" s="20">
        <v>25</v>
      </c>
      <c r="I17" s="20"/>
      <c r="J17" s="20">
        <f t="shared" si="0"/>
        <v>25</v>
      </c>
      <c r="K17" s="20">
        <f t="shared" si="1"/>
        <v>109.61</v>
      </c>
      <c r="L17" s="20">
        <f t="shared" si="2"/>
        <v>-39.61</v>
      </c>
      <c r="M17" s="9" t="s">
        <v>7</v>
      </c>
    </row>
    <row r="18" spans="1:13" ht="97.5" customHeight="1" thickBot="1">
      <c r="A18" s="12">
        <v>5</v>
      </c>
      <c r="B18" s="13" t="s">
        <v>17</v>
      </c>
      <c r="C18" s="19">
        <v>2600</v>
      </c>
      <c r="D18" s="20">
        <v>800</v>
      </c>
      <c r="E18" s="20">
        <v>800</v>
      </c>
      <c r="F18" s="20">
        <v>900</v>
      </c>
      <c r="G18" s="20">
        <v>882.28</v>
      </c>
      <c r="H18" s="20">
        <v>900</v>
      </c>
      <c r="I18" s="20"/>
      <c r="J18" s="20">
        <f t="shared" si="0"/>
        <v>900</v>
      </c>
      <c r="K18" s="20">
        <f t="shared" si="1"/>
        <v>1682.28</v>
      </c>
      <c r="L18" s="20">
        <f t="shared" si="2"/>
        <v>917.72</v>
      </c>
      <c r="M18" s="9" t="s">
        <v>7</v>
      </c>
    </row>
    <row r="19" spans="1:13" ht="77.25" customHeight="1" thickBot="1">
      <c r="A19" s="12">
        <v>6</v>
      </c>
      <c r="B19" s="7" t="s">
        <v>18</v>
      </c>
      <c r="C19" s="19">
        <v>30</v>
      </c>
      <c r="D19" s="20">
        <v>0</v>
      </c>
      <c r="E19" s="20"/>
      <c r="F19" s="20">
        <v>15</v>
      </c>
      <c r="G19" s="20">
        <v>0.19</v>
      </c>
      <c r="H19" s="20">
        <v>15</v>
      </c>
      <c r="I19" s="20"/>
      <c r="J19" s="20">
        <f t="shared" si="0"/>
        <v>15</v>
      </c>
      <c r="K19" s="20">
        <f t="shared" si="1"/>
        <v>0.19</v>
      </c>
      <c r="L19" s="20">
        <f t="shared" si="2"/>
        <v>29.81</v>
      </c>
      <c r="M19" s="9" t="s">
        <v>7</v>
      </c>
    </row>
    <row r="20" spans="1:13" ht="16.5" thickBot="1">
      <c r="A20" s="4"/>
      <c r="B20" s="7"/>
      <c r="C20" s="19">
        <v>7610</v>
      </c>
      <c r="D20" s="19">
        <v>2205</v>
      </c>
      <c r="E20" s="19">
        <f>SUM(E14:E19)</f>
        <v>2079.9800000000005</v>
      </c>
      <c r="F20" s="19">
        <v>2705</v>
      </c>
      <c r="G20" s="19">
        <f>SUM(G14:G19)</f>
        <v>2754.17</v>
      </c>
      <c r="H20" s="20">
        <v>2705</v>
      </c>
      <c r="I20" s="20">
        <f>SUM(I14:I19)</f>
        <v>13</v>
      </c>
      <c r="J20" s="20">
        <f t="shared" si="0"/>
        <v>2692</v>
      </c>
      <c r="K20" s="19">
        <f t="shared" si="1"/>
        <v>4847.1500000000005</v>
      </c>
      <c r="L20" s="19">
        <f t="shared" si="2"/>
        <v>2762.8499999999995</v>
      </c>
      <c r="M20" s="9" t="s">
        <v>7</v>
      </c>
    </row>
    <row r="21" spans="1:13" ht="77.25" customHeight="1" thickBot="1">
      <c r="A21" s="4"/>
      <c r="B21" s="5" t="s">
        <v>19</v>
      </c>
      <c r="C21" s="21"/>
      <c r="D21" s="21"/>
      <c r="E21" s="20"/>
      <c r="F21" s="21"/>
      <c r="G21" s="21"/>
      <c r="H21" s="20"/>
      <c r="I21" s="20"/>
      <c r="J21" s="20"/>
      <c r="K21" s="20"/>
      <c r="L21" s="20">
        <f t="shared" si="2"/>
        <v>0</v>
      </c>
      <c r="M21" s="7"/>
    </row>
    <row r="22" spans="1:13" ht="39" customHeight="1" thickBot="1">
      <c r="A22" s="12">
        <v>1</v>
      </c>
      <c r="B22" s="7" t="s">
        <v>20</v>
      </c>
      <c r="C22" s="19">
        <v>18.149999999999999</v>
      </c>
      <c r="D22" s="20">
        <v>6.05</v>
      </c>
      <c r="E22" s="20">
        <v>6.05</v>
      </c>
      <c r="F22" s="20">
        <v>6.05</v>
      </c>
      <c r="G22" s="20">
        <v>6.05</v>
      </c>
      <c r="H22" s="20">
        <v>6.05</v>
      </c>
      <c r="I22" s="20"/>
      <c r="J22" s="20">
        <f t="shared" si="0"/>
        <v>6.05</v>
      </c>
      <c r="K22" s="20">
        <f t="shared" si="1"/>
        <v>12.1</v>
      </c>
      <c r="L22" s="20">
        <f t="shared" si="2"/>
        <v>6.0499999999999989</v>
      </c>
      <c r="M22" s="9" t="s">
        <v>7</v>
      </c>
    </row>
    <row r="23" spans="1:13" ht="39" customHeight="1" thickBot="1">
      <c r="A23" s="12">
        <v>2</v>
      </c>
      <c r="B23" s="7" t="s">
        <v>21</v>
      </c>
      <c r="C23" s="19">
        <v>116.85</v>
      </c>
      <c r="D23" s="20">
        <v>38.950000000000003</v>
      </c>
      <c r="E23" s="20">
        <v>38.950000000000003</v>
      </c>
      <c r="F23" s="20">
        <v>38.950000000000003</v>
      </c>
      <c r="G23" s="20">
        <v>38.950000000000003</v>
      </c>
      <c r="H23" s="20">
        <v>38.950000000000003</v>
      </c>
      <c r="I23" s="20"/>
      <c r="J23" s="20">
        <f t="shared" si="0"/>
        <v>38.950000000000003</v>
      </c>
      <c r="K23" s="20">
        <f t="shared" si="1"/>
        <v>77.900000000000006</v>
      </c>
      <c r="L23" s="20">
        <f t="shared" si="2"/>
        <v>38.949999999999989</v>
      </c>
      <c r="M23" s="9" t="s">
        <v>7</v>
      </c>
    </row>
    <row r="24" spans="1:13" ht="51.75" customHeight="1" thickBot="1">
      <c r="A24" s="4"/>
      <c r="B24" s="5" t="s">
        <v>22</v>
      </c>
      <c r="C24" s="19">
        <v>135</v>
      </c>
      <c r="D24" s="19">
        <v>45</v>
      </c>
      <c r="E24" s="20">
        <f>SUM(E22:E23)</f>
        <v>45</v>
      </c>
      <c r="F24" s="19">
        <v>45</v>
      </c>
      <c r="G24" s="19">
        <f>SUM(G22:G23)</f>
        <v>45</v>
      </c>
      <c r="H24" s="20">
        <v>45</v>
      </c>
      <c r="I24" s="20"/>
      <c r="J24" s="20">
        <f t="shared" si="0"/>
        <v>45</v>
      </c>
      <c r="K24" s="20">
        <f t="shared" si="1"/>
        <v>90</v>
      </c>
      <c r="L24" s="20">
        <f t="shared" si="2"/>
        <v>45</v>
      </c>
      <c r="M24" s="9" t="s">
        <v>7</v>
      </c>
    </row>
    <row r="25" spans="1:13" ht="51.75" customHeight="1" thickBot="1">
      <c r="A25" s="4"/>
      <c r="B25" s="5" t="s">
        <v>23</v>
      </c>
      <c r="C25" s="19">
        <v>9750</v>
      </c>
      <c r="D25" s="19">
        <v>3250</v>
      </c>
      <c r="E25" s="19">
        <f>E24+E20+E11</f>
        <v>3059.0800000000004</v>
      </c>
      <c r="F25" s="19">
        <v>3250</v>
      </c>
      <c r="G25" s="19">
        <f>G24+G20+G11</f>
        <v>3369.6800000000003</v>
      </c>
      <c r="H25" s="20">
        <v>3250</v>
      </c>
      <c r="I25" s="19">
        <f>I24+I20+I11</f>
        <v>61</v>
      </c>
      <c r="J25" s="20">
        <f t="shared" si="0"/>
        <v>3189</v>
      </c>
      <c r="K25" s="19">
        <f t="shared" si="1"/>
        <v>6489.76</v>
      </c>
      <c r="L25" s="19">
        <f t="shared" si="2"/>
        <v>3260.24</v>
      </c>
      <c r="M25" s="9" t="s">
        <v>7</v>
      </c>
    </row>
    <row r="26" spans="1:13" ht="26.25" customHeight="1" thickBot="1">
      <c r="A26" s="4" t="s">
        <v>24</v>
      </c>
      <c r="B26" s="5" t="s">
        <v>25</v>
      </c>
      <c r="C26" s="21"/>
      <c r="D26" s="21"/>
      <c r="E26" s="20"/>
      <c r="F26" s="21"/>
      <c r="G26" s="21"/>
      <c r="H26" s="20"/>
      <c r="I26" s="20"/>
      <c r="J26" s="20"/>
      <c r="K26" s="20"/>
      <c r="L26" s="20">
        <f t="shared" si="2"/>
        <v>0</v>
      </c>
      <c r="M26" s="7"/>
    </row>
    <row r="27" spans="1:13" ht="115.5" customHeight="1" thickBot="1">
      <c r="A27" s="4"/>
      <c r="B27" s="5" t="s">
        <v>26</v>
      </c>
      <c r="C27" s="19">
        <v>0</v>
      </c>
      <c r="D27" s="19">
        <v>0</v>
      </c>
      <c r="E27" s="20"/>
      <c r="F27" s="19">
        <v>0</v>
      </c>
      <c r="G27" s="20">
        <v>0</v>
      </c>
      <c r="H27" s="20">
        <v>0</v>
      </c>
      <c r="I27" s="20">
        <v>0</v>
      </c>
      <c r="J27" s="20">
        <f t="shared" si="0"/>
        <v>0</v>
      </c>
      <c r="K27" s="20">
        <f t="shared" si="1"/>
        <v>0</v>
      </c>
      <c r="L27" s="20">
        <f t="shared" si="2"/>
        <v>0</v>
      </c>
      <c r="M27" s="9" t="s">
        <v>7</v>
      </c>
    </row>
    <row r="28" spans="1:13" ht="90" customHeight="1" thickBot="1">
      <c r="A28" s="4"/>
      <c r="B28" s="5" t="s">
        <v>27</v>
      </c>
      <c r="C28" s="19">
        <v>9750</v>
      </c>
      <c r="D28" s="19">
        <v>3250</v>
      </c>
      <c r="E28" s="19">
        <f>E27+E25</f>
        <v>3059.0800000000004</v>
      </c>
      <c r="F28" s="19">
        <v>3250</v>
      </c>
      <c r="G28" s="19">
        <f>G27+G25</f>
        <v>3369.6800000000003</v>
      </c>
      <c r="H28" s="19">
        <v>3250</v>
      </c>
      <c r="I28" s="19">
        <f>I27+I25</f>
        <v>61</v>
      </c>
      <c r="J28" s="19">
        <f t="shared" si="0"/>
        <v>3189</v>
      </c>
      <c r="K28" s="19">
        <f t="shared" si="1"/>
        <v>6489.76</v>
      </c>
      <c r="L28" s="19">
        <f t="shared" si="2"/>
        <v>3260.24</v>
      </c>
      <c r="M28" s="9" t="s">
        <v>7</v>
      </c>
    </row>
    <row r="29" spans="1:13">
      <c r="A29" s="14" t="s">
        <v>28</v>
      </c>
    </row>
    <row r="30" spans="1:13">
      <c r="A30" s="15"/>
    </row>
  </sheetData>
  <mergeCells count="3">
    <mergeCell ref="B1:M1"/>
    <mergeCell ref="A2:M2"/>
    <mergeCell ref="B3:M3"/>
  </mergeCells>
  <pageMargins left="0.7" right="0.7" top="0.75" bottom="0.75" header="0.3" footer="0.3"/>
  <pageSetup scale="4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Sheet1!_gjdgxs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2020-06-08T03:20:32Z</dcterms:modified>
</cp:coreProperties>
</file>